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<sst xmlns="http://schemas.openxmlformats.org/spreadsheetml/2006/main" count="33" uniqueCount="23">
  <si>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p-value</t>
  </si>
  <si>
    <t>1.</t>
  </si>
  <si>
    <t>2.</t>
  </si>
  <si>
    <t>Republican</t>
  </si>
  <si>
    <t>Democrat</t>
  </si>
  <si>
    <t>Other</t>
  </si>
  <si>
    <t>Inflation</t>
  </si>
  <si>
    <t>Unemployment</t>
  </si>
  <si>
    <t>Observed</t>
  </si>
  <si>
    <t>Expected</t>
  </si>
  <si>
    <t>O</t>
  </si>
  <si>
    <t>A</t>
  </si>
  <si>
    <t>B</t>
  </si>
  <si>
    <t>AB</t>
  </si>
  <si>
    <t>Town X</t>
  </si>
  <si>
    <t>Town Y</t>
  </si>
  <si>
    <t>Test Stat.</t>
  </si>
  <si>
    <t>Drug A</t>
  </si>
  <si>
    <t>Drug B</t>
  </si>
  <si>
    <t>Cured</t>
  </si>
  <si>
    <t>Not Cured</t>
  </si>
  <si>
    <t>sqrt(Q)</t>
  </si>
  <si>
    <t>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</si>
</sst>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i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12" fontId="2" fillId="0" borderId="0" xfId="0" applyNumberFormat="1" applyFont="1" applyAlignment="1" quotePrefix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2" customWidth="1"/>
  </cols>
  <sheetData>
    <row r="1" spans="1:6" ht="15.75">
      <c r="A1" s="4" t="s">
        <v>1</v>
      </c>
      <c r="C1" t="s">
        <v>10</v>
      </c>
      <c r="D1" t="s">
        <v>11</v>
      </c>
      <c r="E1" t="s">
        <v>12</v>
      </c>
      <c r="F1" t="s">
        <v>13</v>
      </c>
    </row>
    <row r="3" spans="1:10" ht="12.75">
      <c r="A3" t="s">
        <v>14</v>
      </c>
      <c r="C3">
        <v>120</v>
      </c>
      <c r="D3">
        <v>85</v>
      </c>
      <c r="E3">
        <v>60</v>
      </c>
      <c r="F3">
        <v>35</v>
      </c>
      <c r="H3">
        <f>SUM(C3:F3)</f>
        <v>300</v>
      </c>
      <c r="J3" t="s">
        <v>8</v>
      </c>
    </row>
    <row r="4" spans="3:10" ht="12.75">
      <c r="C4" s="5">
        <f>$H3*C$11/$H$11</f>
        <v>132</v>
      </c>
      <c r="D4" s="5">
        <f>$H3*D$11/$H$11</f>
        <v>78</v>
      </c>
      <c r="E4" s="5">
        <f>$H3*E$11/$H$11</f>
        <v>54</v>
      </c>
      <c r="F4" s="5">
        <f>$H3*F$11/$H$11</f>
        <v>36</v>
      </c>
      <c r="J4" s="5" t="s">
        <v>9</v>
      </c>
    </row>
    <row r="5" spans="3:10" ht="12.75">
      <c r="C5" s="6">
        <f>(C3-C4)^2/C4</f>
        <v>1.0909090909090908</v>
      </c>
      <c r="D5" s="6">
        <f>(D3-D4)^2/D4</f>
        <v>0.6282051282051282</v>
      </c>
      <c r="E5" s="6">
        <f>(E3-E4)^2/E4</f>
        <v>0.6666666666666666</v>
      </c>
      <c r="F5" s="6">
        <f>(F3-F4)^2/F4</f>
        <v>0.027777777777777776</v>
      </c>
      <c r="J5" s="6" t="s">
        <v>16</v>
      </c>
    </row>
    <row r="7" spans="1:8" ht="12.75">
      <c r="A7" t="s">
        <v>15</v>
      </c>
      <c r="C7">
        <v>100</v>
      </c>
      <c r="D7">
        <v>45</v>
      </c>
      <c r="E7">
        <v>30</v>
      </c>
      <c r="F7">
        <v>25</v>
      </c>
      <c r="H7">
        <f>SUM(C7:F7)</f>
        <v>200</v>
      </c>
    </row>
    <row r="8" spans="3:6" ht="12.75">
      <c r="C8" s="5">
        <f>$H7*C$11/$H$11</f>
        <v>88</v>
      </c>
      <c r="D8" s="5">
        <f>$H7*D$11/$H$11</f>
        <v>52</v>
      </c>
      <c r="E8" s="5">
        <f>$H7*E$11/$H$11</f>
        <v>36</v>
      </c>
      <c r="F8" s="5">
        <f>$H7*F$11/$H$11</f>
        <v>24</v>
      </c>
    </row>
    <row r="9" spans="3:6" ht="12.75">
      <c r="C9" s="6">
        <f>(C7-C8)^2/C8</f>
        <v>1.6363636363636365</v>
      </c>
      <c r="D9" s="6">
        <f>(D7-D8)^2/D8</f>
        <v>0.9423076923076923</v>
      </c>
      <c r="E9" s="6">
        <f>(E7-E8)^2/E8</f>
        <v>1</v>
      </c>
      <c r="F9" s="6">
        <f>(F7-F8)^2/F8</f>
        <v>0.041666666666666664</v>
      </c>
    </row>
    <row r="11" spans="3:8" ht="12.75">
      <c r="C11">
        <f>C3+C7</f>
        <v>220</v>
      </c>
      <c r="D11">
        <f>D3+D7</f>
        <v>130</v>
      </c>
      <c r="E11">
        <f>E3+E7</f>
        <v>90</v>
      </c>
      <c r="F11">
        <f>F3+F7</f>
        <v>60</v>
      </c>
      <c r="H11">
        <f>H3+H7</f>
        <v>500</v>
      </c>
    </row>
    <row r="14" spans="2:6" ht="12.75" customHeight="1">
      <c r="B14" s="2" t="s">
        <v>16</v>
      </c>
      <c r="C14" s="7">
        <f>SUM(C5:F5,C9:F9)</f>
        <v>6.033896658896659</v>
      </c>
      <c r="D14" s="2"/>
      <c r="E14" s="2" t="s">
        <v>0</v>
      </c>
      <c r="F14">
        <f>CHIDIST(C14,3)</f>
        <v>0.1099726746106055</v>
      </c>
    </row>
    <row r="19" ht="12.75" customHeight="1"/>
    <row r="20" ht="12.75" customHeight="1"/>
    <row r="21" ht="12.75" customHeight="1"/>
    <row r="22" spans="1:5" ht="15.75">
      <c r="A22" s="3" t="s">
        <v>2</v>
      </c>
      <c r="C22" t="s">
        <v>7</v>
      </c>
      <c r="E22" t="s">
        <v>6</v>
      </c>
    </row>
    <row r="24" spans="1:9" ht="12.75">
      <c r="A24" t="s">
        <v>4</v>
      </c>
      <c r="C24">
        <v>150</v>
      </c>
      <c r="E24">
        <v>70</v>
      </c>
      <c r="G24">
        <f>C24+E24</f>
        <v>220</v>
      </c>
      <c r="I24" t="s">
        <v>8</v>
      </c>
    </row>
    <row r="25" spans="3:9" ht="12.75">
      <c r="C25" s="5">
        <f>$G24*C$36/$G$36</f>
        <v>136.4</v>
      </c>
      <c r="D25" s="5"/>
      <c r="E25" s="5">
        <f>$G24*E$36/$G$36</f>
        <v>83.6</v>
      </c>
      <c r="I25" s="5" t="s">
        <v>9</v>
      </c>
    </row>
    <row r="26" spans="3:9" ht="12.75">
      <c r="C26" s="6">
        <f>(C24-C25)^2/C25</f>
        <v>1.3560117302052774</v>
      </c>
      <c r="D26" s="6"/>
      <c r="E26" s="6">
        <f>(E24-E25)^2/E25</f>
        <v>2.212440191387558</v>
      </c>
      <c r="I26" s="6" t="s">
        <v>16</v>
      </c>
    </row>
    <row r="28" spans="1:7" ht="12.75">
      <c r="A28" t="s">
        <v>3</v>
      </c>
      <c r="C28">
        <v>100</v>
      </c>
      <c r="E28">
        <v>80</v>
      </c>
      <c r="G28">
        <f>C28+E28</f>
        <v>180</v>
      </c>
    </row>
    <row r="29" spans="3:5" ht="12.75">
      <c r="C29" s="5">
        <f>$G28*C$36/$G$36</f>
        <v>111.6</v>
      </c>
      <c r="D29" s="5"/>
      <c r="E29" s="5">
        <f>$G28*E$36/$G$36</f>
        <v>68.4</v>
      </c>
    </row>
    <row r="30" spans="3:5" ht="12.75">
      <c r="C30" s="6">
        <f>(C28-C29)^2/C29</f>
        <v>1.2057347670250884</v>
      </c>
      <c r="D30" s="6"/>
      <c r="E30" s="6">
        <f>(E28-E29)^2/E29</f>
        <v>1.967251461988302</v>
      </c>
    </row>
    <row r="32" spans="1:7" ht="12.75">
      <c r="A32" t="s">
        <v>5</v>
      </c>
      <c r="C32">
        <v>60</v>
      </c>
      <c r="E32">
        <v>40</v>
      </c>
      <c r="G32">
        <f>C32+E32</f>
        <v>100</v>
      </c>
    </row>
    <row r="33" spans="3:5" ht="12.75">
      <c r="C33" s="5">
        <f>$G32*C$36/$G$36</f>
        <v>62</v>
      </c>
      <c r="D33" s="5"/>
      <c r="E33" s="5">
        <f>$G32*E$36/$G$36</f>
        <v>38</v>
      </c>
    </row>
    <row r="34" spans="3:5" ht="12.75">
      <c r="C34" s="6">
        <f>(C32-C33)^2/C33</f>
        <v>0.06451612903225806</v>
      </c>
      <c r="D34" s="6"/>
      <c r="E34" s="6">
        <f>(E32-E33)^2/E33</f>
        <v>0.10526315789473684</v>
      </c>
    </row>
    <row r="36" spans="3:7" ht="12.75">
      <c r="C36">
        <f>SUM(C24,C28,C32)</f>
        <v>310</v>
      </c>
      <c r="E36">
        <f>SUM(E24,E28,E32)</f>
        <v>190</v>
      </c>
      <c r="G36">
        <f>C36+E36</f>
        <v>500</v>
      </c>
    </row>
    <row r="39" spans="2:7" ht="12.75">
      <c r="B39" s="2" t="s">
        <v>16</v>
      </c>
      <c r="C39" s="7">
        <f>SUM(C26:E26,C30:E30,C34:E34)</f>
        <v>6.911217437533221</v>
      </c>
      <c r="D39" s="1"/>
      <c r="F39" s="2" t="s">
        <v>0</v>
      </c>
      <c r="G39">
        <f>CHIDIST(C39,2)</f>
        <v>0.031568082422112106</v>
      </c>
    </row>
    <row r="47" spans="1:4" ht="15.75">
      <c r="A47" s="3" t="s">
        <v>22</v>
      </c>
      <c r="C47" s="2" t="s">
        <v>17</v>
      </c>
      <c r="D47" s="2" t="s">
        <v>18</v>
      </c>
    </row>
    <row r="49" spans="1:8" ht="12.75">
      <c r="A49" s="2" t="s">
        <v>19</v>
      </c>
      <c r="C49">
        <v>78</v>
      </c>
      <c r="D49">
        <v>111</v>
      </c>
      <c r="F49">
        <f>C49+D49</f>
        <v>189</v>
      </c>
      <c r="H49" t="s">
        <v>8</v>
      </c>
    </row>
    <row r="50" spans="3:8" ht="15">
      <c r="C50" s="9">
        <f>$F49*C$57/$F$57</f>
        <v>84</v>
      </c>
      <c r="D50" s="9">
        <f>$F49*D$57/$F$57</f>
        <v>105</v>
      </c>
      <c r="H50" s="5" t="s">
        <v>9</v>
      </c>
    </row>
    <row r="51" spans="3:8" ht="15">
      <c r="C51" s="8">
        <f>(C49-C50)^2/C50</f>
        <v>0.42857142857142855</v>
      </c>
      <c r="D51" s="8">
        <f>(D49-D50)^2/D50</f>
        <v>0.34285714285714286</v>
      </c>
      <c r="H51" s="6" t="s">
        <v>16</v>
      </c>
    </row>
    <row r="53" spans="1:6" ht="12.75">
      <c r="A53" s="2" t="s">
        <v>20</v>
      </c>
      <c r="C53">
        <v>42</v>
      </c>
      <c r="D53">
        <v>39</v>
      </c>
      <c r="F53">
        <f>C53+D53</f>
        <v>81</v>
      </c>
    </row>
    <row r="54" spans="3:4" ht="15">
      <c r="C54" s="9">
        <f>$F53*C$57/$F$57</f>
        <v>36</v>
      </c>
      <c r="D54" s="9">
        <f>$F53*D$57/$F$57</f>
        <v>45</v>
      </c>
    </row>
    <row r="55" spans="3:4" ht="15">
      <c r="C55" s="8">
        <f>(C53-C54)^2/C54</f>
        <v>1</v>
      </c>
      <c r="D55" s="8">
        <f>(D53-D54)^2/D54</f>
        <v>0.8</v>
      </c>
    </row>
    <row r="57" spans="3:6" ht="12.75">
      <c r="C57">
        <f>C49+C53</f>
        <v>120</v>
      </c>
      <c r="D57">
        <f>D49+D53</f>
        <v>150</v>
      </c>
      <c r="F57">
        <f>F49+F53</f>
        <v>270</v>
      </c>
    </row>
    <row r="60" spans="2:6" ht="12.75">
      <c r="B60" s="2" t="s">
        <v>16</v>
      </c>
      <c r="C60" s="7">
        <f>SUM(C51:D51,C55:D55)</f>
        <v>2.571428571428571</v>
      </c>
      <c r="E60" s="2" t="s">
        <v>21</v>
      </c>
      <c r="F60">
        <f>SQRT(C60)</f>
        <v>1.6035674514745462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cp:keywords/>
  <dc:description/>
  <cp:lastModifiedBy>Stepanov, Alexey Georgievich</cp:lastModifiedBy>
  <cp:lastPrinted>2008-11-17T21:59:14Z</cp:lastPrinted>
  <dcterms:created xsi:type="dcterms:W3CDTF">2007-12-03T19:21:07Z</dcterms:created>
  <dcterms:modified xsi:type="dcterms:W3CDTF">2014-08-06T17:33:33Z</dcterms:modified>
  <cp:category/>
  <cp:version/>
  <cp:contentType/>
  <cp:contentStatus/>
</cp:coreProperties>
</file>